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CDD9C55D-93EB-4829-BEE3-89DF1E5EA40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YP, MS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7" i="3" l="1"/>
  <c r="AS7" i="3" l="1"/>
  <c r="AQ7" i="3"/>
  <c r="AR7" i="3" s="1"/>
  <c r="AP7" i="3"/>
  <c r="AO7" i="3"/>
  <c r="AN7" i="3"/>
  <c r="AM7" i="3"/>
  <c r="K12" i="3"/>
  <c r="AE7" i="3"/>
  <c r="AF7" i="3" s="1"/>
  <c r="AD7" i="3"/>
  <c r="AC7" i="3"/>
  <c r="AB7" i="3"/>
  <c r="AA7" i="3"/>
  <c r="W7" i="3"/>
  <c r="U7" i="3"/>
  <c r="V7" i="3" s="1"/>
  <c r="T7" i="3"/>
  <c r="S7" i="3"/>
  <c r="R7" i="3"/>
  <c r="Q7" i="3"/>
  <c r="K7" i="3"/>
  <c r="K11" i="3" s="1"/>
  <c r="K13" i="3" s="1"/>
  <c r="I7" i="3"/>
  <c r="H7" i="3"/>
  <c r="H11" i="3" s="1"/>
  <c r="G7" i="3"/>
  <c r="G11" i="3" s="1"/>
  <c r="F7" i="3"/>
  <c r="F11" i="3" s="1"/>
  <c r="E7" i="3"/>
  <c r="E11" i="3" s="1"/>
  <c r="J7" i="3" l="1"/>
  <c r="N11" i="3"/>
  <c r="L11" i="3"/>
  <c r="M11" i="3"/>
  <c r="I11" i="3"/>
  <c r="F12" i="3"/>
  <c r="H12" i="3"/>
  <c r="E12" i="3"/>
  <c r="E13" i="3" s="1"/>
  <c r="G12" i="3"/>
  <c r="G13" i="3" s="1"/>
  <c r="I12" i="3"/>
  <c r="M12" i="3" l="1"/>
  <c r="O12" i="3"/>
  <c r="J12" i="3"/>
  <c r="F13" i="3"/>
  <c r="N12" i="3"/>
  <c r="L12" i="3"/>
  <c r="O11" i="3"/>
  <c r="J11" i="3"/>
  <c r="I13" i="3"/>
  <c r="O13" i="3" s="1"/>
  <c r="L13" i="3"/>
  <c r="H13" i="3"/>
  <c r="M13" i="3" s="1"/>
  <c r="J13" i="3" l="1"/>
  <c r="N13" i="3"/>
</calcChain>
</file>

<file path=xl/sharedStrings.xml><?xml version="1.0" encoding="utf-8"?>
<sst xmlns="http://schemas.openxmlformats.org/spreadsheetml/2006/main" count="79" uniqueCount="36">
  <si>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</si>
  <si>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</si>
  <si>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</si>
  <si>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</si>
  <si>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</si>
  <si>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</si>
  <si>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</si>
  <si>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</si>
  <si>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</si>
  <si>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</si>
  <si>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</si>
  <si>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</si>
  <si>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</si>
  <si>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</si>
  <si>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</si>
  <si>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</si>
  <si>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</si>
  <si>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</si>
  <si>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</si>
  <si>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 xml:space="preserve">    Runkosarja TOP-10</t>
  </si>
  <si>
    <t>Jatkosarjat</t>
  </si>
  <si>
    <t xml:space="preserve">  Runkosarja TOP-10</t>
  </si>
  <si>
    <t>ka/l+t</t>
  </si>
  <si>
    <t>ka/kl</t>
  </si>
  <si>
    <t>12.</t>
  </si>
  <si>
    <t>HP-K</t>
  </si>
  <si>
    <t>HP-K = Haapajärven Pesä-Kiilat  (1990)</t>
  </si>
  <si>
    <t>16.6.2005   Reisjärvi</t>
  </si>
  <si>
    <t>Petteri Savelainen</t>
  </si>
  <si>
    <t>Pilke = Reisjärven Pilke  (1945), kasvattajaseura</t>
  </si>
  <si>
    <t>1.</t>
  </si>
  <si>
    <t>7.</t>
  </si>
  <si>
    <t>VePe</t>
  </si>
  <si>
    <t>VePe = Veteli Pesis  (2000)</t>
  </si>
  <si>
    <t>YK</t>
  </si>
  <si>
    <t>YK = Ylivieskan Kuula  (1909)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</si>
</sst>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3" fillId="2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2" fillId="3" borderId="9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7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7" customWidth="1"/>
    <col min="13" max="13" width="6.28515625" style="17" customWidth="1"/>
    <col min="14" max="14" width="6.140625" style="17" customWidth="1"/>
    <col min="15" max="15" width="6.28515625" style="17" customWidth="1"/>
    <col min="16" max="16" width="0.7109375" style="17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7" customWidth="1"/>
    <col min="38" max="38" width="0.7109375" style="17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5"/>
      <c r="B1" s="38" t="s">
        <v>28</v>
      </c>
      <c r="C1" s="2"/>
      <c r="D1" s="3"/>
      <c r="E1" s="4" t="s">
        <v>27</v>
      </c>
      <c r="F1" s="4"/>
      <c r="G1" s="5"/>
      <c r="H1" s="5"/>
      <c r="I1" s="21"/>
      <c r="J1" s="22"/>
      <c r="K1" s="23"/>
      <c r="L1" s="21"/>
      <c r="M1" s="21"/>
      <c r="N1" s="21"/>
      <c r="O1" s="21"/>
      <c r="P1" s="21"/>
      <c r="Q1" s="21"/>
      <c r="R1" s="22"/>
      <c r="S1" s="22"/>
      <c r="T1" s="22"/>
      <c r="U1" s="22"/>
      <c r="V1" s="22"/>
      <c r="W1" s="22"/>
      <c r="X1" s="22"/>
      <c r="Y1" s="22"/>
      <c r="Z1" s="22"/>
      <c r="AA1" s="4"/>
      <c r="AB1" s="4"/>
      <c r="AC1" s="5"/>
      <c r="AD1" s="5"/>
      <c r="AE1" s="21"/>
      <c r="AF1" s="22"/>
      <c r="AG1" s="23"/>
      <c r="AH1" s="21"/>
      <c r="AI1" s="21"/>
      <c r="AJ1" s="21"/>
      <c r="AK1" s="21"/>
      <c r="AL1" s="21"/>
      <c r="AM1" s="21"/>
      <c r="AN1" s="22"/>
      <c r="AO1" s="22"/>
      <c r="AP1" s="22"/>
      <c r="AQ1" s="22"/>
      <c r="AR1" s="22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4" t="s">
        <v>11</v>
      </c>
      <c r="C2" s="53"/>
      <c r="D2" s="54"/>
      <c r="E2" s="8" t="s">
        <v>7</v>
      </c>
      <c r="F2" s="20"/>
      <c r="G2" s="20"/>
      <c r="H2" s="20"/>
      <c r="I2" s="27"/>
      <c r="J2" s="9"/>
      <c r="K2" s="19"/>
      <c r="L2" s="16" t="s">
        <v>19</v>
      </c>
      <c r="M2" s="20"/>
      <c r="N2" s="20"/>
      <c r="O2" s="26"/>
      <c r="P2" s="6"/>
      <c r="Q2" s="16" t="s">
        <v>20</v>
      </c>
      <c r="R2" s="20"/>
      <c r="S2" s="20"/>
      <c r="T2" s="20"/>
      <c r="U2" s="27"/>
      <c r="V2" s="26"/>
      <c r="W2" s="6"/>
      <c r="X2" s="55" t="s">
        <v>12</v>
      </c>
      <c r="Y2" s="56"/>
      <c r="Z2" s="25"/>
      <c r="AA2" s="8" t="s">
        <v>7</v>
      </c>
      <c r="AB2" s="20"/>
      <c r="AC2" s="20"/>
      <c r="AD2" s="20"/>
      <c r="AE2" s="27"/>
      <c r="AF2" s="9"/>
      <c r="AG2" s="19"/>
      <c r="AH2" s="16" t="s">
        <v>21</v>
      </c>
      <c r="AI2" s="20"/>
      <c r="AJ2" s="20"/>
      <c r="AK2" s="26"/>
      <c r="AL2" s="6"/>
      <c r="AM2" s="16" t="s">
        <v>20</v>
      </c>
      <c r="AN2" s="20"/>
      <c r="AO2" s="20"/>
      <c r="AP2" s="20"/>
      <c r="AQ2" s="27"/>
      <c r="AR2" s="26"/>
      <c r="AS2" s="37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7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7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7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7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2"/>
      <c r="C4" s="14"/>
      <c r="D4" s="1"/>
      <c r="E4" s="12"/>
      <c r="F4" s="12"/>
      <c r="G4" s="12"/>
      <c r="H4" s="13"/>
      <c r="I4" s="12"/>
      <c r="J4" s="30"/>
      <c r="K4" s="17"/>
      <c r="L4" s="39"/>
      <c r="M4" s="7"/>
      <c r="N4" s="7"/>
      <c r="O4" s="7"/>
      <c r="Q4" s="12"/>
      <c r="R4" s="12"/>
      <c r="S4" s="13"/>
      <c r="T4" s="12"/>
      <c r="U4" s="12"/>
      <c r="V4" s="13"/>
      <c r="W4" s="17"/>
      <c r="X4" s="62">
        <v>2021</v>
      </c>
      <c r="Y4" s="62" t="s">
        <v>30</v>
      </c>
      <c r="Z4" s="63" t="s">
        <v>25</v>
      </c>
      <c r="AA4" s="62">
        <v>18</v>
      </c>
      <c r="AB4" s="62">
        <v>0</v>
      </c>
      <c r="AC4" s="62">
        <v>4</v>
      </c>
      <c r="AD4" s="62">
        <v>10</v>
      </c>
      <c r="AE4" s="62">
        <v>32</v>
      </c>
      <c r="AF4" s="64">
        <v>0.49230000000000002</v>
      </c>
      <c r="AG4" s="65">
        <v>65</v>
      </c>
      <c r="AH4" s="7"/>
      <c r="AI4" s="7"/>
      <c r="AJ4" s="7"/>
      <c r="AK4" s="7"/>
      <c r="AL4" s="15"/>
      <c r="AM4" s="12">
        <v>7</v>
      </c>
      <c r="AN4" s="12">
        <v>0</v>
      </c>
      <c r="AO4" s="13">
        <v>0</v>
      </c>
      <c r="AP4" s="12">
        <v>4</v>
      </c>
      <c r="AQ4" s="12">
        <v>14</v>
      </c>
      <c r="AR4" s="68">
        <v>0.63639999999999997</v>
      </c>
      <c r="AS4" s="10">
        <v>22</v>
      </c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x14ac:dyDescent="0.25">
      <c r="A5" s="15"/>
      <c r="B5" s="62">
        <v>2022</v>
      </c>
      <c r="C5" s="70" t="s">
        <v>24</v>
      </c>
      <c r="D5" s="63" t="s">
        <v>25</v>
      </c>
      <c r="E5" s="62">
        <v>14</v>
      </c>
      <c r="F5" s="62">
        <v>0</v>
      </c>
      <c r="G5" s="62">
        <v>0</v>
      </c>
      <c r="H5" s="71">
        <v>3</v>
      </c>
      <c r="I5" s="62">
        <v>32</v>
      </c>
      <c r="J5" s="64">
        <v>0.45710000000000001</v>
      </c>
      <c r="K5" s="65">
        <v>70</v>
      </c>
      <c r="L5" s="39"/>
      <c r="M5" s="7"/>
      <c r="N5" s="7"/>
      <c r="O5" s="7"/>
      <c r="P5" s="10"/>
      <c r="Q5" s="12">
        <v>4</v>
      </c>
      <c r="R5" s="12">
        <v>0</v>
      </c>
      <c r="S5" s="13">
        <v>0</v>
      </c>
      <c r="T5" s="12">
        <v>0</v>
      </c>
      <c r="U5" s="12">
        <v>5</v>
      </c>
      <c r="V5" s="68">
        <v>0.3125</v>
      </c>
      <c r="W5" s="10">
        <v>16</v>
      </c>
      <c r="X5" s="62">
        <v>2022</v>
      </c>
      <c r="Y5" s="62" t="s">
        <v>31</v>
      </c>
      <c r="Z5" s="63" t="s">
        <v>32</v>
      </c>
      <c r="AA5" s="62">
        <v>3</v>
      </c>
      <c r="AB5" s="62">
        <v>0</v>
      </c>
      <c r="AC5" s="62">
        <v>0</v>
      </c>
      <c r="AD5" s="62">
        <v>2</v>
      </c>
      <c r="AE5" s="62">
        <v>14</v>
      </c>
      <c r="AF5" s="64">
        <v>0.63639999999999997</v>
      </c>
      <c r="AG5" s="65">
        <v>22</v>
      </c>
      <c r="AH5" s="39"/>
      <c r="AI5" s="7"/>
      <c r="AJ5" s="7"/>
      <c r="AK5" s="7"/>
      <c r="AL5" s="61"/>
      <c r="AM5" s="12"/>
      <c r="AN5" s="12"/>
      <c r="AO5" s="12"/>
      <c r="AP5" s="12"/>
      <c r="AQ5" s="12"/>
      <c r="AR5" s="30"/>
      <c r="AS5" s="17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2"/>
      <c r="C6" s="12"/>
      <c r="D6" s="1"/>
      <c r="E6" s="12"/>
      <c r="F6" s="12"/>
      <c r="G6" s="12"/>
      <c r="H6" s="12"/>
      <c r="I6" s="12"/>
      <c r="J6" s="30"/>
      <c r="K6" s="17"/>
      <c r="L6" s="39"/>
      <c r="M6" s="7"/>
      <c r="N6" s="7"/>
      <c r="O6" s="7"/>
      <c r="Q6" s="12"/>
      <c r="R6" s="12"/>
      <c r="S6" s="12"/>
      <c r="T6" s="12"/>
      <c r="U6" s="12"/>
      <c r="V6" s="12"/>
      <c r="W6" s="17"/>
      <c r="X6" s="12">
        <v>2023</v>
      </c>
      <c r="Y6" s="12" t="s">
        <v>30</v>
      </c>
      <c r="Z6" s="1" t="s">
        <v>34</v>
      </c>
      <c r="AA6" s="12">
        <v>16</v>
      </c>
      <c r="AB6" s="12">
        <v>0</v>
      </c>
      <c r="AC6" s="12">
        <v>1</v>
      </c>
      <c r="AD6" s="12">
        <v>25</v>
      </c>
      <c r="AE6" s="12">
        <v>62</v>
      </c>
      <c r="AF6" s="67">
        <v>0.57943925233644855</v>
      </c>
      <c r="AG6" s="10">
        <v>107</v>
      </c>
      <c r="AH6" s="39"/>
      <c r="AI6" s="7" t="s">
        <v>31</v>
      </c>
      <c r="AJ6" s="7"/>
      <c r="AK6" s="7"/>
      <c r="AL6" s="10"/>
      <c r="AM6" s="12">
        <v>8</v>
      </c>
      <c r="AN6" s="12">
        <v>0</v>
      </c>
      <c r="AO6" s="12">
        <v>6</v>
      </c>
      <c r="AP6" s="12">
        <v>1</v>
      </c>
      <c r="AQ6" s="12">
        <v>19</v>
      </c>
      <c r="AR6" s="30">
        <v>0.51350000000000007</v>
      </c>
      <c r="AS6" s="69">
        <v>37</v>
      </c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ht="14.25" x14ac:dyDescent="0.2">
      <c r="A7" s="15"/>
      <c r="B7" s="57" t="s">
        <v>13</v>
      </c>
      <c r="C7" s="58"/>
      <c r="D7" s="59"/>
      <c r="E7" s="34">
        <f>SUM(E4:E6)</f>
        <v>14</v>
      </c>
      <c r="F7" s="34">
        <f>SUM(F4:F6)</f>
        <v>0</v>
      </c>
      <c r="G7" s="34">
        <f>SUM(G4:G6)</f>
        <v>0</v>
      </c>
      <c r="H7" s="34">
        <f>SUM(H4:H6)</f>
        <v>3</v>
      </c>
      <c r="I7" s="34">
        <f>SUM(I4:I6)</f>
        <v>32</v>
      </c>
      <c r="J7" s="35">
        <f>PRODUCT(I7/K7)</f>
        <v>0.45714285714285713</v>
      </c>
      <c r="K7" s="19">
        <f>SUM(K4:K6)</f>
        <v>70</v>
      </c>
      <c r="L7" s="16"/>
      <c r="M7" s="27"/>
      <c r="N7" s="40"/>
      <c r="O7" s="41"/>
      <c r="P7" s="10"/>
      <c r="Q7" s="34">
        <f>SUM(Q4:Q6)</f>
        <v>4</v>
      </c>
      <c r="R7" s="34">
        <f>SUM(R4:R6)</f>
        <v>0</v>
      </c>
      <c r="S7" s="34">
        <f>SUM(S4:S6)</f>
        <v>0</v>
      </c>
      <c r="T7" s="34">
        <f>SUM(T4:T6)</f>
        <v>0</v>
      </c>
      <c r="U7" s="34">
        <f>SUM(U4:U6)</f>
        <v>5</v>
      </c>
      <c r="V7" s="35">
        <f>PRODUCT(U7/W7)</f>
        <v>0.3125</v>
      </c>
      <c r="W7" s="19">
        <f>SUM(W4:W6)</f>
        <v>16</v>
      </c>
      <c r="X7" s="52" t="s">
        <v>13</v>
      </c>
      <c r="Y7" s="11"/>
      <c r="Z7" s="9"/>
      <c r="AA7" s="34">
        <f>SUM(AA4:AA6)</f>
        <v>37</v>
      </c>
      <c r="AB7" s="34">
        <f>SUM(AB4:AB6)</f>
        <v>0</v>
      </c>
      <c r="AC7" s="34">
        <f>SUM(AC4:AC6)</f>
        <v>5</v>
      </c>
      <c r="AD7" s="34">
        <f>SUM(AD4:AD6)</f>
        <v>37</v>
      </c>
      <c r="AE7" s="34">
        <f>SUM(AE4:AE6)</f>
        <v>108</v>
      </c>
      <c r="AF7" s="35">
        <f>PRODUCT(AE7/AG7)</f>
        <v>0.55670103092783507</v>
      </c>
      <c r="AG7" s="19">
        <f>SUM(AG3:AG6)</f>
        <v>194</v>
      </c>
      <c r="AH7" s="16"/>
      <c r="AI7" s="27"/>
      <c r="AJ7" s="40"/>
      <c r="AK7" s="41"/>
      <c r="AL7" s="10"/>
      <c r="AM7" s="34">
        <f>SUM(AM4:AM6)</f>
        <v>15</v>
      </c>
      <c r="AN7" s="34">
        <f>SUM(AN4:AN6)</f>
        <v>0</v>
      </c>
      <c r="AO7" s="34">
        <f>SUM(AO4:AO6)</f>
        <v>6</v>
      </c>
      <c r="AP7" s="34">
        <f>SUM(AP4:AP6)</f>
        <v>5</v>
      </c>
      <c r="AQ7" s="34">
        <f>SUM(AQ4:AQ6)</f>
        <v>33</v>
      </c>
      <c r="AR7" s="35">
        <f>PRODUCT(AQ7/AS7)</f>
        <v>0.55932203389830504</v>
      </c>
      <c r="AS7" s="37">
        <f>SUM(AS4:AS6)</f>
        <v>59</v>
      </c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15"/>
      <c r="C8" s="15"/>
      <c r="D8" s="15"/>
      <c r="E8" s="15"/>
      <c r="F8" s="15"/>
      <c r="G8" s="15"/>
      <c r="H8" s="15"/>
      <c r="I8" s="15"/>
      <c r="J8" s="36"/>
      <c r="K8" s="17"/>
      <c r="L8" s="10"/>
      <c r="M8" s="10"/>
      <c r="N8" s="10"/>
      <c r="O8" s="10"/>
      <c r="P8" s="15"/>
      <c r="Q8" s="15"/>
      <c r="R8" s="15"/>
      <c r="S8" s="15"/>
      <c r="T8" s="15"/>
      <c r="U8" s="10"/>
      <c r="V8" s="10"/>
      <c r="W8" s="17"/>
      <c r="X8" s="15"/>
      <c r="Y8" s="15"/>
      <c r="Z8" s="15"/>
      <c r="AA8" s="15"/>
      <c r="AB8" s="15"/>
      <c r="AC8" s="15"/>
      <c r="AD8" s="15"/>
      <c r="AE8" s="15"/>
      <c r="AF8" s="36"/>
      <c r="AG8" s="17"/>
      <c r="AH8" s="10"/>
      <c r="AI8" s="10"/>
      <c r="AJ8" s="10"/>
      <c r="AK8" s="10"/>
      <c r="AL8" s="15"/>
      <c r="AM8" s="15"/>
      <c r="AN8" s="15"/>
      <c r="AO8" s="15"/>
      <c r="AP8" s="15"/>
      <c r="AQ8" s="10"/>
      <c r="AR8" s="10"/>
      <c r="AS8" s="17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46" t="s">
        <v>16</v>
      </c>
      <c r="C9" s="47"/>
      <c r="D9" s="48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23</v>
      </c>
      <c r="Q9" s="15"/>
      <c r="R9" s="15" t="s">
        <v>10</v>
      </c>
      <c r="S9" s="15"/>
      <c r="T9" s="15" t="s">
        <v>29</v>
      </c>
      <c r="U9" s="10"/>
      <c r="V9" s="17"/>
      <c r="W9" s="17"/>
      <c r="X9" s="17"/>
      <c r="Y9" s="17"/>
      <c r="Z9" s="17"/>
      <c r="AA9" s="17"/>
      <c r="AB9" s="17"/>
      <c r="AC9" s="15"/>
      <c r="AD9" s="15"/>
      <c r="AE9" s="15"/>
      <c r="AF9" s="15"/>
      <c r="AG9" s="15"/>
      <c r="AH9" s="15"/>
      <c r="AI9" s="15"/>
      <c r="AJ9" s="15"/>
      <c r="AK9" s="15"/>
      <c r="AM9" s="17"/>
      <c r="AN9" s="17"/>
      <c r="AO9" s="17"/>
      <c r="AP9" s="17"/>
      <c r="AQ9" s="17"/>
      <c r="AR9" s="17"/>
      <c r="AS9" s="17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49" t="s">
        <v>15</v>
      </c>
      <c r="C10" s="3"/>
      <c r="D10" s="50"/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60">
        <v>0</v>
      </c>
      <c r="K10" s="15">
        <v>0</v>
      </c>
      <c r="L10" s="51">
        <v>0</v>
      </c>
      <c r="M10" s="51">
        <v>0</v>
      </c>
      <c r="N10" s="51">
        <v>0</v>
      </c>
      <c r="O10" s="51">
        <v>0</v>
      </c>
      <c r="Q10" s="15"/>
      <c r="R10" s="15"/>
      <c r="S10" s="15"/>
      <c r="T10" s="15" t="s">
        <v>26</v>
      </c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31" t="s">
        <v>11</v>
      </c>
      <c r="C11" s="32"/>
      <c r="D11" s="33"/>
      <c r="E11" s="45">
        <f>PRODUCT(E7+Q7)</f>
        <v>18</v>
      </c>
      <c r="F11" s="45">
        <f>PRODUCT(F7+R7)</f>
        <v>0</v>
      </c>
      <c r="G11" s="45">
        <f>PRODUCT(G7+S7)</f>
        <v>0</v>
      </c>
      <c r="H11" s="45">
        <f>PRODUCT(H7+T7)</f>
        <v>3</v>
      </c>
      <c r="I11" s="45">
        <f>PRODUCT(I7+U7)</f>
        <v>37</v>
      </c>
      <c r="J11" s="60">
        <f>PRODUCT(I11/K11)</f>
        <v>0.43023255813953487</v>
      </c>
      <c r="K11" s="15">
        <f>PRODUCT(K7+W7)</f>
        <v>86</v>
      </c>
      <c r="L11" s="51">
        <f>PRODUCT((F11+G11)/E11)</f>
        <v>0</v>
      </c>
      <c r="M11" s="51">
        <f>PRODUCT(H11/E11)</f>
        <v>0.16666666666666666</v>
      </c>
      <c r="N11" s="51">
        <f>PRODUCT((F11+G11+H11)/E11)</f>
        <v>0.16666666666666666</v>
      </c>
      <c r="O11" s="51">
        <f>PRODUCT(I11/E11)</f>
        <v>2.0555555555555554</v>
      </c>
      <c r="Q11" s="15"/>
      <c r="R11" s="15"/>
      <c r="S11" s="15"/>
      <c r="T11" s="66" t="s">
        <v>33</v>
      </c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x14ac:dyDescent="0.25">
      <c r="A12" s="15"/>
      <c r="B12" s="18" t="s">
        <v>12</v>
      </c>
      <c r="C12" s="29"/>
      <c r="D12" s="28"/>
      <c r="E12" s="45">
        <f>PRODUCT(AA7+AM7)</f>
        <v>52</v>
      </c>
      <c r="F12" s="45">
        <f>PRODUCT(AB7+AN7)</f>
        <v>0</v>
      </c>
      <c r="G12" s="45">
        <f>PRODUCT(AC7+AO7)</f>
        <v>11</v>
      </c>
      <c r="H12" s="45">
        <f>PRODUCT(AD7+AP7)</f>
        <v>42</v>
      </c>
      <c r="I12" s="45">
        <f>PRODUCT(AE7+AQ7)</f>
        <v>141</v>
      </c>
      <c r="J12" s="60">
        <f>PRODUCT(I12/K12)</f>
        <v>0.55731225296442688</v>
      </c>
      <c r="K12" s="10">
        <f>PRODUCT(AG7+AS7)</f>
        <v>253</v>
      </c>
      <c r="L12" s="51">
        <f>PRODUCT((F12+G12)/E12)</f>
        <v>0.21153846153846154</v>
      </c>
      <c r="M12" s="51">
        <f>PRODUCT(H12/E12)</f>
        <v>0.80769230769230771</v>
      </c>
      <c r="N12" s="51">
        <f>PRODUCT((F12+G12+H12)/E12)</f>
        <v>1.0192307692307692</v>
      </c>
      <c r="O12" s="51">
        <f>PRODUCT(I12/E12)</f>
        <v>2.7115384615384617</v>
      </c>
      <c r="Q12" s="15"/>
      <c r="R12" s="15"/>
      <c r="S12" s="15"/>
      <c r="T12" s="66" t="s">
        <v>35</v>
      </c>
      <c r="U12" s="10"/>
      <c r="V12" s="10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0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x14ac:dyDescent="0.25">
      <c r="A13" s="15"/>
      <c r="B13" s="42" t="s">
        <v>13</v>
      </c>
      <c r="C13" s="43"/>
      <c r="D13" s="44"/>
      <c r="E13" s="45">
        <f>SUM(E10:E12)</f>
        <v>70</v>
      </c>
      <c r="F13" s="45">
        <f t="shared" ref="F13:I13" si="0">SUM(F10:F12)</f>
        <v>0</v>
      </c>
      <c r="G13" s="45">
        <f t="shared" si="0"/>
        <v>11</v>
      </c>
      <c r="H13" s="45">
        <f t="shared" si="0"/>
        <v>45</v>
      </c>
      <c r="I13" s="45">
        <f t="shared" si="0"/>
        <v>178</v>
      </c>
      <c r="J13" s="60">
        <f>PRODUCT(I13/K13)</f>
        <v>0.52507374631268433</v>
      </c>
      <c r="K13" s="15">
        <f>SUM(K10:K12)</f>
        <v>339</v>
      </c>
      <c r="L13" s="51">
        <f>PRODUCT((F13+G13)/E13)</f>
        <v>0.15714285714285714</v>
      </c>
      <c r="M13" s="51">
        <f>PRODUCT(H13/E13)</f>
        <v>0.6428571428571429</v>
      </c>
      <c r="N13" s="51">
        <f>PRODUCT((F13+G13+H13)/E13)</f>
        <v>0.8</v>
      </c>
      <c r="O13" s="51">
        <f>PRODUCT(I13/E13)</f>
        <v>2.5428571428571427</v>
      </c>
      <c r="Q13" s="10"/>
      <c r="R13" s="10"/>
      <c r="S13" s="10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0"/>
      <c r="F14" s="10"/>
      <c r="G14" s="10"/>
      <c r="H14" s="10"/>
      <c r="I14" s="10"/>
      <c r="J14" s="15"/>
      <c r="K14" s="15"/>
      <c r="L14" s="10"/>
      <c r="M14" s="10"/>
      <c r="N14" s="10"/>
      <c r="O14" s="10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J73" s="15"/>
      <c r="K73" s="15"/>
      <c r="L73"/>
      <c r="M73"/>
      <c r="N73"/>
      <c r="O73"/>
      <c r="P73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J74" s="15"/>
      <c r="K74" s="15"/>
      <c r="L74"/>
      <c r="M74"/>
      <c r="N74"/>
      <c r="O74"/>
      <c r="P74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10"/>
      <c r="R86" s="10"/>
      <c r="S86" s="10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0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10"/>
      <c r="R87" s="10"/>
      <c r="S87" s="10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0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10"/>
      <c r="R88" s="10"/>
      <c r="S88" s="10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0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10"/>
      <c r="R89" s="10"/>
      <c r="S89" s="10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0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10"/>
      <c r="R90" s="10"/>
      <c r="S90" s="10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0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10"/>
      <c r="R91" s="10"/>
      <c r="S91" s="10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0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10"/>
      <c r="R92" s="10"/>
      <c r="S92" s="10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0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10"/>
      <c r="R93" s="10"/>
      <c r="S93" s="10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0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10"/>
      <c r="R94" s="10"/>
      <c r="S94" s="10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0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10"/>
      <c r="R95" s="10"/>
      <c r="S95" s="10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0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10"/>
      <c r="R96" s="10"/>
      <c r="S96" s="10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0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10"/>
      <c r="R97" s="10"/>
      <c r="S97" s="10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0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10"/>
      <c r="R98" s="10"/>
      <c r="S98" s="10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0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10"/>
      <c r="R99" s="10"/>
      <c r="S99" s="10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0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10"/>
      <c r="R100" s="10"/>
      <c r="S100" s="10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0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10"/>
      <c r="R101" s="10"/>
      <c r="S101" s="10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0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10"/>
      <c r="R102" s="10"/>
      <c r="S102" s="10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0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10"/>
      <c r="R103" s="10"/>
      <c r="S103" s="10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0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10"/>
      <c r="R104" s="10"/>
      <c r="S104" s="10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0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10"/>
      <c r="R105" s="10"/>
      <c r="S105" s="10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0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10"/>
      <c r="R106" s="10"/>
      <c r="S106" s="10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0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10"/>
      <c r="R107" s="10"/>
      <c r="S107" s="10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0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10"/>
      <c r="R108" s="10"/>
      <c r="S108" s="10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0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10"/>
      <c r="R109" s="10"/>
      <c r="S109" s="10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0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10"/>
      <c r="R110" s="10"/>
      <c r="S110" s="10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0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10"/>
      <c r="R111" s="10"/>
      <c r="S111" s="10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0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10"/>
      <c r="R112" s="10"/>
      <c r="S112" s="10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0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10"/>
      <c r="R113" s="10"/>
      <c r="S113" s="10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0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10"/>
      <c r="R114" s="10"/>
      <c r="S114" s="10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0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10"/>
      <c r="R115" s="10"/>
      <c r="S115" s="10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0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10"/>
      <c r="R116" s="10"/>
      <c r="S116" s="10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0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10"/>
      <c r="R117" s="10"/>
      <c r="S117" s="10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0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10"/>
      <c r="R118" s="10"/>
      <c r="S118" s="10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0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10"/>
      <c r="R119" s="10"/>
      <c r="S119" s="10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0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10"/>
      <c r="R120" s="10"/>
      <c r="S120" s="10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0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10"/>
      <c r="R121" s="10"/>
      <c r="S121" s="10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0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10"/>
      <c r="R122" s="10"/>
      <c r="S122" s="10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0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10"/>
      <c r="R123" s="10"/>
      <c r="S123" s="10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0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10"/>
      <c r="R124" s="10"/>
      <c r="S124" s="10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0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10"/>
      <c r="R125" s="10"/>
      <c r="S125" s="10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0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10"/>
      <c r="R126" s="10"/>
      <c r="S126" s="10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0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10"/>
      <c r="R127" s="10"/>
      <c r="S127" s="10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0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10"/>
      <c r="R128" s="10"/>
      <c r="S128" s="10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0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10"/>
      <c r="R129" s="10"/>
      <c r="S129" s="10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0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10"/>
      <c r="R130" s="10"/>
      <c r="S130" s="10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0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10"/>
      <c r="R131" s="10"/>
      <c r="S131" s="10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0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10"/>
      <c r="R132" s="10"/>
      <c r="S132" s="10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0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10"/>
      <c r="R133" s="10"/>
      <c r="S133" s="10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0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10"/>
      <c r="R134" s="10"/>
      <c r="S134" s="10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0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10"/>
      <c r="R135" s="10"/>
      <c r="S135" s="10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0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10"/>
      <c r="R136" s="10"/>
      <c r="S136" s="10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0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10"/>
      <c r="R137" s="10"/>
      <c r="S137" s="10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0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10"/>
      <c r="R138" s="10"/>
      <c r="S138" s="10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0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10"/>
      <c r="R139" s="10"/>
      <c r="S139" s="10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0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10"/>
      <c r="R140" s="10"/>
      <c r="S140" s="10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0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10"/>
      <c r="R141" s="10"/>
      <c r="S141" s="10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0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10"/>
      <c r="R142" s="10"/>
      <c r="S142" s="10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0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10"/>
      <c r="R143" s="10"/>
      <c r="S143" s="10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0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10"/>
      <c r="R144" s="10"/>
      <c r="S144" s="10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0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10"/>
      <c r="R145" s="10"/>
      <c r="S145" s="10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0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10"/>
      <c r="R146" s="10"/>
      <c r="S146" s="10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0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10"/>
      <c r="R147" s="10"/>
      <c r="S147" s="10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0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10"/>
      <c r="R148" s="10"/>
      <c r="S148" s="10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0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10"/>
      <c r="R149" s="10"/>
      <c r="S149" s="10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0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10"/>
      <c r="R150" s="10"/>
      <c r="S150" s="10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0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10"/>
      <c r="R151" s="10"/>
      <c r="S151" s="10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0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10"/>
      <c r="R152" s="10"/>
      <c r="S152" s="10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0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10"/>
      <c r="R153" s="10"/>
      <c r="S153" s="10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0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10"/>
      <c r="R154" s="10"/>
      <c r="S154" s="10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0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10"/>
      <c r="R155" s="10"/>
      <c r="S155" s="10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0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10"/>
      <c r="R156" s="10"/>
      <c r="S156" s="10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0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10"/>
      <c r="R157" s="10"/>
      <c r="S157" s="10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0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10"/>
      <c r="R158" s="10"/>
      <c r="S158" s="10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0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10"/>
      <c r="R159" s="10"/>
      <c r="S159" s="10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0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10"/>
      <c r="R160" s="10"/>
      <c r="S160" s="10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0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10"/>
      <c r="R161" s="10"/>
      <c r="S161" s="10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0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10"/>
      <c r="R162" s="10"/>
      <c r="S162" s="10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0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10"/>
      <c r="R163" s="10"/>
      <c r="S163" s="10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0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10"/>
      <c r="R164" s="10"/>
      <c r="S164" s="10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0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10"/>
      <c r="R165" s="10"/>
      <c r="S165" s="10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0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10"/>
      <c r="R166" s="10"/>
      <c r="S166" s="10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0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10"/>
      <c r="R167" s="10"/>
      <c r="S167" s="10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0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10"/>
      <c r="R168" s="10"/>
      <c r="S168" s="10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0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A169" s="15"/>
      <c r="B169" s="15"/>
      <c r="C169" s="15"/>
      <c r="D169" s="15"/>
      <c r="L169"/>
      <c r="M169"/>
      <c r="N169"/>
      <c r="O169"/>
      <c r="P169"/>
      <c r="Q169" s="10"/>
      <c r="R169" s="10"/>
      <c r="S169" s="10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0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A170" s="15"/>
      <c r="B170" s="15"/>
      <c r="C170" s="15"/>
      <c r="D170" s="15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5"/>
      <c r="AD170" s="15"/>
      <c r="AH170" s="15"/>
      <c r="AI170" s="15"/>
      <c r="AJ170" s="15"/>
      <c r="AK170" s="15"/>
      <c r="AL170" s="10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5"/>
      <c r="AI171" s="15"/>
      <c r="AJ171" s="15"/>
      <c r="AK171" s="15"/>
      <c r="AL171" s="10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5"/>
      <c r="AI172" s="15"/>
      <c r="AJ172" s="15"/>
      <c r="AK172" s="15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5"/>
      <c r="AI173" s="15"/>
      <c r="AJ173" s="15"/>
      <c r="AK173" s="15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5"/>
      <c r="AI174" s="15"/>
      <c r="AJ174" s="15"/>
      <c r="AK174" s="15"/>
      <c r="AL174" s="10"/>
    </row>
    <row r="175" spans="1:57" ht="14.25" x14ac:dyDescent="0.2">
      <c r="L175" s="10"/>
      <c r="M175" s="10"/>
      <c r="N175" s="10"/>
      <c r="O175" s="10"/>
      <c r="P175" s="10"/>
      <c r="AH175" s="15"/>
      <c r="AI175" s="15"/>
      <c r="AJ175" s="15"/>
      <c r="AK175" s="15"/>
      <c r="AL175" s="10"/>
    </row>
    <row r="176" spans="1:57" ht="14.25" x14ac:dyDescent="0.2">
      <c r="L176" s="10"/>
      <c r="M176" s="10"/>
      <c r="N176" s="10"/>
      <c r="O176" s="10"/>
      <c r="P176" s="10"/>
      <c r="AH176" s="15"/>
      <c r="AI176" s="15"/>
      <c r="AJ176" s="15"/>
      <c r="AK176" s="15"/>
      <c r="AL176" s="10"/>
    </row>
    <row r="177" spans="12:38" ht="14.25" x14ac:dyDescent="0.2">
      <c r="L177" s="10"/>
      <c r="M177" s="10"/>
      <c r="N177" s="10"/>
      <c r="O177" s="10"/>
      <c r="P177" s="10"/>
      <c r="AH177" s="15"/>
      <c r="AI177" s="15"/>
      <c r="AJ177" s="15"/>
      <c r="AK177" s="15"/>
      <c r="AL177" s="10"/>
    </row>
    <row r="178" spans="12:38" ht="14.25" x14ac:dyDescent="0.2">
      <c r="L178" s="10"/>
      <c r="M178" s="10"/>
      <c r="N178" s="10"/>
      <c r="O178" s="10"/>
      <c r="P178" s="10"/>
      <c r="AH178" s="10"/>
      <c r="AI178" s="10"/>
      <c r="AJ178" s="10"/>
      <c r="AK178" s="10"/>
      <c r="AL178" s="10"/>
    </row>
  </sheetData>
  <sortState xmlns:xlrd2="http://schemas.microsoft.com/office/spreadsheetml/2017/richdata2" ref="B4:AU6">
    <sortCondition ref="X4: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2011-11-17T12:40:21Z</cp:lastPrinted>
  <dcterms:created xsi:type="dcterms:W3CDTF">2000-09-25T22:23:29Z</dcterms:created>
  <dcterms:modified xsi:type="dcterms:W3CDTF">2023-09-11T19:14:37Z</dcterms:modified>
</cp:coreProperties>
</file>